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<sst xmlns="http://schemas.openxmlformats.org/spreadsheetml/2006/main" count="692" uniqueCount="360">
  <si>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</si>
  <si>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</si>
  <si>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</si>
  <si>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</si>
  <si>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</si>
  <si>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</si>
  <si>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</si>
  <si>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</si>
  <si>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</si>
  <si>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</si>
  <si>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</si>
  <si>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</si>
  <si>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</si>
  <si>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</si>
  <si>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</si>
  <si>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</si>
  <si>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</si>
  <si>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</si>
  <si>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</si>
  <si>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</si>
  <si>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</si>
  <si>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</si>
  <si>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</si>
  <si>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</si>
  <si>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</si>
  <si>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</si>
  <si>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</si>
  <si>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</si>
  <si>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</si>
  <si>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</si>
  <si>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</si>
  <si>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</si>
  <si>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</si>
  <si>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</si>
  <si>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</si>
  <si>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</si>
  <si>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</si>
  <si>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</si>
  <si>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</si>
  <si>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</si>
  <si>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</si>
  <si>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</si>
  <si>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</si>
  <si>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</si>
  <si>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</si>
  <si>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</si>
  <si>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</si>
  <si>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</si>
  <si>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</si>
  <si>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</si>
  <si>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</si>
  <si>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</si>
  <si>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</si>
  <si>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</si>
  <si>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</si>
  <si>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</si>
  <si>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</si>
  <si>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</si>
  <si>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</si>
  <si>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</si>
  <si>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</si>
  <si>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</si>
  <si>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</si>
  <si>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</si>
  <si>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</si>
  <si>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</si>
  <si>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</si>
  <si>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</si>
  <si>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</si>
  <si>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</si>
  <si>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</si>
  <si>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</si>
  <si>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</si>
  <si>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</si>
  <si>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</si>
  <si>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</si>
  <si>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</si>
  <si>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</si>
  <si>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</si>
  <si>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</si>
  <si>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</si>
  <si>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</si>
  <si>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</si>
  <si>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</si>
  <si>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</si>
  <si>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</si>
  <si>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</si>
  <si>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</si>
  <si>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</si>
  <si>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</si>
  <si>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</si>
  <si>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</si>
  <si>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</si>
  <si>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</si>
  <si>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</si>
  <si>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</si>
  <si>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</si>
  <si>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</si>
  <si>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</si>
  <si>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</si>
  <si>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</si>
  <si>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</si>
  <si>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</si>
  <si>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</si>
  <si>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</si>
  <si>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</si>
  <si>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</si>
  <si>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</si>
  <si>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</si>
  <si>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</si>
  <si>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</si>
  <si>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</si>
  <si>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</si>
  <si>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</si>
  <si>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</si>
  <si>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</si>
  <si>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</si>
  <si>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</si>
  <si>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</si>
  <si>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</si>
  <si>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</si>
  <si>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</si>
  <si>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</si>
  <si>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</si>
  <si>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</si>
  <si>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</si>
  <si>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</si>
  <si>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</si>
  <si>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</si>
  <si>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</si>
  <si>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</si>
  <si>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</si>
  <si>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</si>
  <si>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</si>
  <si>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</si>
  <si>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</si>
  <si>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</si>
  <si>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</si>
  <si>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</si>
  <si>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</si>
  <si>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</si>
  <si>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</si>
  <si>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</si>
  <si>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</si>
  <si>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</si>
  <si>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</si>
  <si>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</si>
  <si>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</si>
  <si>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</si>
  <si>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</si>
  <si>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</si>
  <si>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</si>
  <si>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</si>
  <si>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</si>
  <si>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</si>
  <si>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</si>
  <si>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</si>
  <si>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</si>
  <si>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</si>
  <si>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</si>
  <si>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</si>
  <si>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</si>
  <si>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</si>
  <si>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</si>
  <si>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</si>
  <si>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</si>
  <si>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</si>
  <si>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</si>
  <si>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</si>
  <si>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</si>
  <si>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</si>
  <si>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</si>
  <si>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</si>
  <si>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</si>
  <si>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</si>
  <si>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</si>
  <si>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</si>
  <si>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</si>
  <si>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</si>
  <si>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</si>
  <si>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</si>
  <si>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</si>
  <si>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</si>
  <si>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</si>
  <si>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</si>
  <si>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</si>
  <si>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</si>
  <si>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</si>
  <si>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</si>
  <si>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</si>
  <si>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</si>
  <si>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</si>
  <si>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</si>
  <si>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</si>
  <si>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</si>
  <si>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</si>
  <si>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</si>
  <si>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</si>
  <si>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</si>
  <si>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</si>
  <si>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</si>
  <si>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</si>
  <si>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</si>
  <si>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</si>
  <si>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</si>
  <si>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</si>
  <si>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</si>
  <si>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</si>
  <si>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</si>
  <si>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</si>
  <si>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</si>
  <si>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</si>
  <si>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</si>
  <si>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</si>
  <si>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</si>
  <si>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</si>
  <si>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</si>
  <si>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</si>
  <si>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</si>
  <si>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</si>
  <si>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</si>
  <si>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</si>
  <si>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</si>
  <si>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</si>
  <si>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</si>
  <si>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</si>
  <si>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</si>
  <si>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</si>
  <si>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</si>
  <si>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</si>
  <si>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</si>
  <si>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</si>
  <si>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</si>
  <si>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</si>
  <si>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</si>
  <si>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</si>
  <si>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</si>
  <si>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</si>
  <si>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</si>
  <si>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</si>
  <si>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</si>
  <si>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</si>
  <si>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</si>
  <si>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</si>
  <si>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</si>
  <si>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</si>
  <si>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</si>
  <si>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</si>
  <si>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</si>
  <si>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</si>
  <si>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</si>
  <si>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</si>
  <si>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</si>
  <si>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</si>
  <si>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</si>
  <si>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</si>
  <si>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</si>
  <si>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</si>
  <si>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</si>
  <si>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</si>
  <si>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</si>
  <si>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</si>
  <si>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</si>
  <si>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</si>
  <si>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</si>
  <si>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</si>
  <si>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</si>
  <si>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</si>
  <si>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</si>
  <si>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</si>
  <si>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</si>
  <si>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</si>
  <si>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</si>
  <si>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</si>
  <si>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</si>
  <si>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</si>
  <si>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</si>
  <si>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</si>
  <si>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</si>
  <si>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</si>
  <si>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</si>
  <si>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</si>
  <si>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</si>
  <si>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</si>
  <si>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</si>
  <si>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</si>
  <si>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</si>
  <si>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</si>
  <si>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</si>
  <si>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</si>
  <si>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</si>
  <si>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</si>
  <si>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</si>
  <si>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</si>
  <si>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</si>
  <si>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</si>
  <si>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</si>
  <si>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</si>
  <si>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</si>
  <si>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</si>
  <si>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</si>
  <si>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</si>
  <si>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</si>
  <si>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</si>
  <si>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</si>
  <si>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</si>
  <si>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</si>
  <si>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</si>
  <si>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</si>
  <si>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</si>
  <si>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</si>
  <si>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</si>
  <si>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</si>
  <si>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</si>
  <si>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</si>
  <si>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</si>
  <si>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</si>
  <si>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</si>
  <si>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</si>
  <si>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</si>
  <si>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</si>
  <si>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</si>
  <si>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</si>
  <si>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</si>
  <si>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</si>
  <si>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</si>
  <si>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</si>
  <si>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</si>
  <si>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</si>
  <si>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</si>
  <si>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</si>
  <si>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</si>
  <si>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</si>
  <si>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</si>
  <si>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</si>
  <si>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</si>
  <si>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</si>
  <si>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</si>
  <si>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</si>
  <si>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</si>
  <si>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</si>
  <si>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</si>
  <si>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</si>
  <si>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</si>
  <si>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</si>
  <si>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</si>
  <si>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</si>
  <si>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</si>
  <si>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</si>
  <si>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</si>
  <si>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</si>
  <si>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</si>
  <si>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</si>
  <si>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</si>
  <si>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</si>
  <si>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</si>
  <si>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</si>
  <si>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</si>
  <si>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"05" травня  2021 р.</t>
  </si>
  <si>
    <r>
      <t>"</t>
    </r>
    <r>
      <rPr>
        <u val="single"/>
        <sz val="20"/>
        <rFont val="Arial Cyr"/>
        <family val="0"/>
      </rPr>
      <t xml:space="preserve">      30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</si>
</sst>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7.emf" /><Relationship Id="rId3" Type="http://schemas.openxmlformats.org/officeDocument/2006/relationships/image" Target="../media/image18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0.emf" /><Relationship Id="rId8" Type="http://schemas.openxmlformats.org/officeDocument/2006/relationships/image" Target="../media/image1.emf" /><Relationship Id="rId9" Type="http://schemas.openxmlformats.org/officeDocument/2006/relationships/image" Target="../media/image29.emf" /><Relationship Id="rId10" Type="http://schemas.openxmlformats.org/officeDocument/2006/relationships/image" Target="../media/image31.emf" /><Relationship Id="rId11" Type="http://schemas.openxmlformats.org/officeDocument/2006/relationships/image" Target="../media/image37.emf" /><Relationship Id="rId12" Type="http://schemas.openxmlformats.org/officeDocument/2006/relationships/image" Target="../media/image30.emf" /><Relationship Id="rId13" Type="http://schemas.openxmlformats.org/officeDocument/2006/relationships/image" Target="../media/image26.emf" /><Relationship Id="rId14" Type="http://schemas.openxmlformats.org/officeDocument/2006/relationships/image" Target="../media/image33.emf" /><Relationship Id="rId15" Type="http://schemas.openxmlformats.org/officeDocument/2006/relationships/image" Target="../media/image35.emf" /><Relationship Id="rId16" Type="http://schemas.openxmlformats.org/officeDocument/2006/relationships/image" Target="../media/image34.emf" /><Relationship Id="rId17" Type="http://schemas.openxmlformats.org/officeDocument/2006/relationships/image" Target="../media/image19.emf" /><Relationship Id="rId18" Type="http://schemas.openxmlformats.org/officeDocument/2006/relationships/image" Target="../media/image36.emf" /><Relationship Id="rId19" Type="http://schemas.openxmlformats.org/officeDocument/2006/relationships/image" Target="../media/image28.emf" /><Relationship Id="rId20" Type="http://schemas.openxmlformats.org/officeDocument/2006/relationships/image" Target="../media/image22.emf" /><Relationship Id="rId21" Type="http://schemas.openxmlformats.org/officeDocument/2006/relationships/image" Target="../media/image32.emf" /><Relationship Id="rId22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T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14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70.82782399999998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74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98</v>
      </c>
      <c r="M21" s="67" t="s">
        <v>105</v>
      </c>
      <c r="N21" s="84"/>
      <c r="O21" s="70" t="s">
        <v>65</v>
      </c>
      <c r="P21" s="67" t="s">
        <v>161</v>
      </c>
      <c r="Q21" s="70" t="s">
        <v>166</v>
      </c>
      <c r="R21" s="67" t="s">
        <v>107</v>
      </c>
      <c r="S21" s="67" t="s">
        <v>10</v>
      </c>
      <c r="T21" s="67"/>
      <c r="U21" s="67"/>
      <c r="V21" s="67"/>
      <c r="W21" s="67" t="s">
        <v>234</v>
      </c>
      <c r="X21" s="67" t="s">
        <v>108</v>
      </c>
      <c r="Y21" s="84"/>
      <c r="Z21" s="70" t="s">
        <v>317</v>
      </c>
      <c r="AA21" s="67" t="s">
        <v>113</v>
      </c>
      <c r="AB21" s="67" t="s">
        <v>217</v>
      </c>
      <c r="AC21" s="67" t="s">
        <v>79</v>
      </c>
      <c r="AD21" s="67" t="s">
        <v>10</v>
      </c>
      <c r="AE21" s="67" t="s">
        <v>109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100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</v>
      </c>
      <c r="AJ27" s="166"/>
      <c r="AK27" s="170">
        <f>SUM(G28:AG28)</f>
        <v>1.82</v>
      </c>
      <c r="AL27" s="170"/>
      <c r="AM27" s="153">
        <f>IF(AK27=0,0,AS117)</f>
        <v>117.5</v>
      </c>
      <c r="AN27" s="155">
        <f>AK27*AM27</f>
        <v>213.85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1.82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/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</v>
      </c>
      <c r="AJ37" s="166"/>
      <c r="AK37" s="170">
        <f>SUM(G38:AG38)</f>
        <v>1.12</v>
      </c>
      <c r="AL37" s="170"/>
      <c r="AM37" s="153">
        <f>IF(AK37=0,0,AX117)</f>
        <v>57.16</v>
      </c>
      <c r="AN37" s="155">
        <f>AK37*AM37</f>
        <v>64.0192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1.12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6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0.045000000000000005</v>
      </c>
      <c r="AJ41" s="166"/>
      <c r="AK41" s="170">
        <f>SUM(G42:AG42)</f>
        <v>0.6300000000000001</v>
      </c>
      <c r="AL41" s="170"/>
      <c r="AM41" s="153">
        <f>IF(AK41=0,0,AZ117)</f>
        <v>165.332</v>
      </c>
      <c r="AN41" s="155">
        <f>AK41*AM41</f>
        <v>104.15916000000001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0.084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</v>
      </c>
      <c r="P42" s="46">
        <f t="shared" si="27"/>
        <v>0.098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0.028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v>5</v>
      </c>
      <c r="AA47" s="29">
        <v>3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0.015000000000000001</v>
      </c>
      <c r="AJ47" s="166"/>
      <c r="AK47" s="170">
        <f>SUM(G48:AG48)</f>
        <v>0.21000000000000002</v>
      </c>
      <c r="AL47" s="170"/>
      <c r="AM47" s="153">
        <f>IF(AK47=0,0,BC117)</f>
        <v>44</v>
      </c>
      <c r="AN47" s="155">
        <f>AK47*AM47</f>
        <v>9.24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0.056</v>
      </c>
      <c r="P48" s="46">
        <f t="shared" si="36"/>
        <v>0.028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0.014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0.07</v>
      </c>
      <c r="AA48" s="47">
        <f t="shared" si="37"/>
        <v>0.042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</v>
      </c>
      <c r="AJ49" s="166"/>
      <c r="AK49" s="170">
        <f>SUM(G50:AG50)</f>
        <v>0</v>
      </c>
      <c r="AL49" s="170"/>
      <c r="AM49" s="153">
        <f>IF(AK49=0,0,BD117)</f>
        <v>0</v>
      </c>
      <c r="AN49" s="155">
        <f>AK49*AM49</f>
        <v>0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</v>
      </c>
      <c r="AJ55" s="166"/>
      <c r="AK55" s="170">
        <f>SUM(G56:AG56)</f>
        <v>0</v>
      </c>
      <c r="AL55" s="170"/>
      <c r="AM55" s="153">
        <f>IF(AK55=0,0,BG117)</f>
        <v>0</v>
      </c>
      <c r="AN55" s="155">
        <f>AK55*AM55</f>
        <v>0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0.21</v>
      </c>
      <c r="AL59" s="170"/>
      <c r="AM59" s="153">
        <f>IF(AK59=0,0,BI117)</f>
        <v>128</v>
      </c>
      <c r="AN59" s="155">
        <f>AK59*AM59</f>
        <v>26.88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</v>
      </c>
      <c r="AJ61" s="166"/>
      <c r="AK61" s="266">
        <f>SUM(G62:AG62)</f>
        <v>14</v>
      </c>
      <c r="AL61" s="266"/>
      <c r="AM61" s="153">
        <f>IF(AK61=0,0,BJ117)</f>
        <v>2.7</v>
      </c>
      <c r="AN61" s="155">
        <f>AK61*AM61</f>
        <v>37.800000000000004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0.041999999999999996</v>
      </c>
      <c r="AJ65" s="166"/>
      <c r="AK65" s="170">
        <f>SUM(G66:AG66)</f>
        <v>0.588</v>
      </c>
      <c r="AL65" s="170"/>
      <c r="AM65" s="153">
        <f>IF(AK65=0,0,BL117)</f>
        <v>11.4</v>
      </c>
      <c r="AN65" s="155">
        <f>AK65*AM65</f>
        <v>6.7032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0.574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0.008</v>
      </c>
      <c r="AJ67" s="166"/>
      <c r="AK67" s="170">
        <f>SUM(G68:AG68)</f>
        <v>0.112</v>
      </c>
      <c r="AL67" s="170"/>
      <c r="AM67" s="153">
        <f>IF(AK67=0,0,BM117)</f>
        <v>75</v>
      </c>
      <c r="AN67" s="155">
        <f>AK67*AM67</f>
        <v>8.4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0.112</v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48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0.048</v>
      </c>
      <c r="AJ69" s="166"/>
      <c r="AK69" s="170">
        <f>SUM(G70:AG70)</f>
        <v>0.672</v>
      </c>
      <c r="AL69" s="170"/>
      <c r="AM69" s="153">
        <f>IF(AK69=0,0,BN117)</f>
        <v>36.7</v>
      </c>
      <c r="AN69" s="155">
        <f>AK69*AM69</f>
        <v>24.662400000000005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  <v>0.672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8</v>
      </c>
      <c r="X97" s="35">
        <v>15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</v>
      </c>
      <c r="AJ97" s="166"/>
      <c r="AK97" s="170">
        <f>SUM(G98:AG98)</f>
        <v>0.84</v>
      </c>
      <c r="AL97" s="170"/>
      <c r="AM97" s="153">
        <f>IF(AK97=0,0,BW117)</f>
        <v>21</v>
      </c>
      <c r="AN97" s="155">
        <f>AK97*AM97</f>
        <v>17.64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0.21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0.042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0.112</v>
      </c>
      <c r="X98" s="46">
        <f>IF(X97=0,"",полдникл*X97/1000)</f>
        <v>0.21</v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0.014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0.252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0.015</v>
      </c>
      <c r="AJ101" s="166"/>
      <c r="AK101" s="170">
        <f>SUM(G102:AG102)</f>
        <v>0.21</v>
      </c>
      <c r="AL101" s="170"/>
      <c r="AM101" s="153">
        <f>IF(AK101=0,0,BY117)</f>
        <v>35</v>
      </c>
      <c r="AN101" s="155">
        <f>AK101*AM101</f>
        <v>7.35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0.21</v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0.03</v>
      </c>
      <c r="AJ103" s="166"/>
      <c r="AK103" s="170">
        <f>SUM(G104:AG104)</f>
        <v>0.42</v>
      </c>
      <c r="AL103" s="170"/>
      <c r="AM103" s="153">
        <f>IF(AK103=0,0,BZ117)</f>
        <v>62.7</v>
      </c>
      <c r="AN103" s="155">
        <f>AK103*AM103</f>
        <v>26.334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0.42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20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0.03200000000000001</v>
      </c>
      <c r="AJ107" s="166"/>
      <c r="AK107" s="170">
        <f>SUM(G108:AG108)</f>
        <v>0.44800000000000006</v>
      </c>
      <c r="AL107" s="170"/>
      <c r="AM107" s="153">
        <f>IF(AK107=0,0,CB117)</f>
        <v>62</v>
      </c>
      <c r="AN107" s="155">
        <f>AK107*AM107</f>
        <v>27.776000000000003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  <v>0.28</v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0.168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2.52</v>
      </c>
      <c r="AL111" s="170"/>
      <c r="AM111" s="153">
        <f>IF(AK111=0,0,CD117)</f>
        <v>21.7</v>
      </c>
      <c r="AN111" s="155">
        <f>AK111*AM111</f>
        <v>54.684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2.52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4.2</v>
      </c>
      <c r="AL115" s="170"/>
      <c r="AM115" s="153">
        <f>IF(AK115=0,0,CF117)</f>
        <v>16.8</v>
      </c>
      <c r="AN115" s="155">
        <f>AK115*AM115</f>
        <v>70.56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240.3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0.4633</v>
      </c>
      <c r="AJ125" s="166"/>
      <c r="AK125" s="170">
        <f>SUM(G126:AG126)</f>
        <v>6.4862</v>
      </c>
      <c r="AL125" s="170"/>
      <c r="AM125" s="153">
        <f>IF(AK125=0,0,CG117)</f>
        <v>13.1</v>
      </c>
      <c r="AN125" s="155">
        <f>AK125*AM125</f>
        <v>84.96922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0.91</v>
      </c>
      <c r="P126" s="45">
        <f t="shared" si="150"/>
        <v>2.212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3.3642000000000003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0.03</v>
      </c>
      <c r="AJ127" s="166"/>
      <c r="AK127" s="170">
        <f>SUM(G128:AG128)</f>
        <v>0.42</v>
      </c>
      <c r="AL127" s="170"/>
      <c r="AM127" s="153">
        <f>IF(AK127=0,0,CH117)</f>
        <v>4.25</v>
      </c>
      <c r="AN127" s="155">
        <f>AK127*AM127</f>
        <v>1.785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0.038</v>
      </c>
      <c r="AJ129" s="166"/>
      <c r="AK129" s="170">
        <f>SUM(G130:AG130)</f>
        <v>0.532</v>
      </c>
      <c r="AL129" s="170"/>
      <c r="AM129" s="153">
        <f>IF(AK129=0,0,CI117)</f>
        <v>5.9</v>
      </c>
      <c r="AN129" s="155">
        <f>AK129*AM129</f>
        <v>3.1388000000000003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0.14</v>
      </c>
      <c r="P130" s="45">
        <f t="shared" si="156"/>
        <v>0.252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0.14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0.0385</v>
      </c>
      <c r="AJ131" s="166"/>
      <c r="AK131" s="170">
        <f>SUM(G132:AG132)</f>
        <v>0.539</v>
      </c>
      <c r="AL131" s="170"/>
      <c r="AM131" s="153">
        <f>IF(AK131=0,0,CJ117)</f>
        <v>7.8</v>
      </c>
      <c r="AN131" s="155">
        <f>AK131*AM131</f>
        <v>4.2042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0.217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0.322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0.09999999999999999</v>
      </c>
      <c r="AJ135" s="166"/>
      <c r="AK135" s="170">
        <f>SUM(G136:AG136)</f>
        <v>1.4</v>
      </c>
      <c r="AL135" s="170"/>
      <c r="AM135" s="153">
        <f>IF(AK135=0,0,CL117)</f>
        <v>26.5</v>
      </c>
      <c r="AN135" s="155">
        <f>AK135*AM135</f>
        <v>37.099999999999994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1.4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</v>
      </c>
      <c r="AJ137" s="166"/>
      <c r="AK137" s="170">
        <f>SUM(G138:AG138)</f>
        <v>0.63</v>
      </c>
      <c r="AL137" s="170"/>
      <c r="AM137" s="153">
        <f>IF(AK137=0,0,CO117)</f>
        <v>6.8</v>
      </c>
      <c r="AN137" s="155">
        <f>AK137*AM137</f>
        <v>4.284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0.63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0.004</v>
      </c>
      <c r="AJ141" s="166"/>
      <c r="AK141" s="170">
        <f>SUM(G142:AG142)</f>
        <v>0.056</v>
      </c>
      <c r="AL141" s="170"/>
      <c r="AM141" s="153">
        <f>IF(AK141=0,0,CM117)</f>
        <v>52.8</v>
      </c>
      <c r="AN141" s="155">
        <f>AK141*AM141</f>
        <v>2.9568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0.028</v>
      </c>
      <c r="P142" s="45">
        <f t="shared" si="174"/>
        <v>0.014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0.09999999999999999</v>
      </c>
      <c r="AJ145" s="166"/>
      <c r="AK145" s="170">
        <f>SUM(G146:AG146)</f>
        <v>1.4</v>
      </c>
      <c r="AL145" s="170"/>
      <c r="AM145" s="153">
        <f>IF(AK145=0,0,CP117)</f>
        <v>56.4</v>
      </c>
      <c r="AN145" s="155">
        <f>AK145*AM145</f>
        <v>78.96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1.4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4.62</v>
      </c>
      <c r="AL147" s="170"/>
      <c r="AM147" s="153">
        <f>IF(AK147=0,0,CQ117)</f>
        <v>13.8</v>
      </c>
      <c r="AN147" s="155">
        <f>AK147*AM147</f>
        <v>63.75600000000001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0.001</v>
      </c>
      <c r="AJ161" s="166"/>
      <c r="AK161" s="170">
        <f>SUM(G162:AG162)</f>
        <v>0.014</v>
      </c>
      <c r="AL161" s="170"/>
      <c r="AM161" s="153">
        <f>IF(AK161=0,0,CX117)</f>
        <v>452</v>
      </c>
      <c r="AN161" s="155">
        <f>AK161*AM161</f>
        <v>6.328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0.014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0.112</v>
      </c>
      <c r="AL163" s="170"/>
      <c r="AM163" s="153">
        <f>IF(AK163=0,0,CY117)</f>
        <v>10.24</v>
      </c>
      <c r="AN163" s="155">
        <f>AK163*AM163</f>
        <v>1.1468800000000001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0.014</v>
      </c>
      <c r="AL165" s="170"/>
      <c r="AM165" s="153">
        <f>IF(AK165=0,0,CZ117)</f>
        <v>190</v>
      </c>
      <c r="AN165" s="155">
        <f>AK165*AM165</f>
        <v>2.66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0.014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v>0.2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0.00020000000000000004</v>
      </c>
      <c r="AJ171" s="166"/>
      <c r="AK171" s="170">
        <f>SUM(G172:AG172)</f>
        <v>0.0028000000000000004</v>
      </c>
      <c r="AL171" s="170"/>
      <c r="AM171" s="153">
        <f>IF(AK171=0,0,DC117)</f>
        <v>86.67</v>
      </c>
      <c r="AN171" s="155">
        <f>AK171*AM171</f>
        <v>0.24267600000000003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0.0028000000000000004</v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991.5895359999997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2021-04-30T08:14:33Z</cp:lastPrinted>
  <dcterms:created xsi:type="dcterms:W3CDTF">1996-10-08T23:32:33Z</dcterms:created>
  <dcterms:modified xsi:type="dcterms:W3CDTF">2021-05-06T04:33:53Z</dcterms:modified>
  <cp:category/>
  <cp:version/>
  <cp:contentType/>
  <cp:contentStatus/>
</cp:coreProperties>
</file>